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tabRatio="542"/>
  </bookViews>
  <sheets>
    <sheet name="1 кв. 2021 года" sheetId="7" r:id="rId1"/>
  </sheets>
  <calcPr calcId="124519" iterate="1"/>
</workbook>
</file>

<file path=xl/calcChain.xml><?xml version="1.0" encoding="utf-8"?>
<calcChain xmlns="http://schemas.openxmlformats.org/spreadsheetml/2006/main">
  <c r="C22" i="7"/>
  <c r="B22"/>
  <c r="J7"/>
  <c r="J8"/>
  <c r="J9"/>
  <c r="J10"/>
  <c r="J11"/>
  <c r="J12"/>
  <c r="J13"/>
  <c r="J14"/>
  <c r="J15"/>
  <c r="J16"/>
  <c r="J17"/>
  <c r="J18"/>
  <c r="J19"/>
  <c r="J20"/>
  <c r="J21"/>
  <c r="J6"/>
  <c r="I7"/>
  <c r="I8"/>
  <c r="I9"/>
  <c r="I10"/>
  <c r="I11"/>
  <c r="I12"/>
  <c r="I13"/>
  <c r="I14"/>
  <c r="I15"/>
  <c r="I16"/>
  <c r="I17"/>
  <c r="I18"/>
  <c r="I19"/>
  <c r="I20"/>
  <c r="I21"/>
  <c r="I6"/>
  <c r="H7"/>
  <c r="H8"/>
  <c r="H9"/>
  <c r="H10"/>
  <c r="H11"/>
  <c r="H12"/>
  <c r="H13"/>
  <c r="H14"/>
  <c r="H15"/>
  <c r="H16"/>
  <c r="H17"/>
  <c r="H18"/>
  <c r="H19"/>
  <c r="H20"/>
  <c r="H21"/>
  <c r="H6"/>
  <c r="G7"/>
  <c r="G8"/>
  <c r="G9"/>
  <c r="G10"/>
  <c r="G11"/>
  <c r="G12"/>
  <c r="G13"/>
  <c r="G14"/>
  <c r="G15"/>
  <c r="G16"/>
  <c r="G17"/>
  <c r="G18"/>
  <c r="G19"/>
  <c r="G20"/>
  <c r="G21"/>
  <c r="G6"/>
  <c r="F7"/>
  <c r="F8"/>
  <c r="F9"/>
  <c r="F10"/>
  <c r="F11"/>
  <c r="F12"/>
  <c r="F13"/>
  <c r="F14"/>
  <c r="F15"/>
  <c r="F16"/>
  <c r="F17"/>
  <c r="F18"/>
  <c r="F19"/>
  <c r="F20"/>
  <c r="F21"/>
  <c r="F6"/>
  <c r="E22"/>
  <c r="D22"/>
  <c r="G22" l="1"/>
  <c r="J22"/>
  <c r="I22"/>
  <c r="F22"/>
  <c r="H22"/>
</calcChain>
</file>

<file path=xl/sharedStrings.xml><?xml version="1.0" encoding="utf-8"?>
<sst xmlns="http://schemas.openxmlformats.org/spreadsheetml/2006/main" count="31" uniqueCount="31">
  <si>
    <t>Итого расходов:</t>
  </si>
  <si>
    <t>Муниципальная программа «Развитие системы образования города Медногорска» на 2019–2024 годы</t>
  </si>
  <si>
    <t>Муниципальная программа «Развитие культуры города Медногорска на 2019-2024 годы»</t>
  </si>
  <si>
    <t>Муниципальная программа «Развитие физической культуры и массового спорта муниципального образования город Медногорск на 2019-2024 годы»</t>
  </si>
  <si>
    <t>Муниципальная программа «Защита населения и территории муниципального образования город Медногорск Оренбургской области от чрезвычайных ситуаций, обеспечение пожарной безопасности и безопасности людей на водных объектах» на 2019-2024 годы</t>
  </si>
  <si>
    <t>Муниципальная программа «Обеспечение общественного порядка и противодействие преступности в муниципальном образовании город Медногорск» на 2019-2024</t>
  </si>
  <si>
    <t>Муниципальная программа «Профилактика терроризма и экстремизма на территории муниципального образования город Медногорск Оренбургской области» на 2019-2024 годы</t>
  </si>
  <si>
    <t>Муниципальная программа «Развитие муниципальной службы и резерва управленческих кадров в муниципальном образовании город Медногорск Оренбургской области на 2019-2024 годы»</t>
  </si>
  <si>
    <t>Муниципальная  программа "Стимулирование развития жилищного строительства в муниципальном образовании город Медногорск на 2019-2024 годы"</t>
  </si>
  <si>
    <t>Муниципальная  программа «Экономическое развитие муниципального образования город Медногорск» на 2019- 2024 годы</t>
  </si>
  <si>
    <t>Муниципальная  программа "Развитие транспортной системы МО город Медногорск на 2019-2024 годы"</t>
  </si>
  <si>
    <t>Муниципальная программа «Обеспечение качественными услугами жилищно-коммунального хозяйства населения муниципального образования город Медногорск Оренбургской области в 2019 - 2024 годах»</t>
  </si>
  <si>
    <t>Муниципальная программа «Укрепление здравоохранения в муниципальном образовании город Медногорск» на 2019-2024 годы</t>
  </si>
  <si>
    <t>Муниципальная программа «Управление и распоряжение муниципальным имуществом города Медногорска на 2020-2025 годы»</t>
  </si>
  <si>
    <t>Наименование муниципальных программ</t>
  </si>
  <si>
    <t>Муниципальная программа «Управление муниципальными финансами муниципального образования город Медногорск на 2020-2025 годы»</t>
  </si>
  <si>
    <t>2</t>
  </si>
  <si>
    <t>6</t>
  </si>
  <si>
    <t>Отклонение (план)                  графа 4-графа 2</t>
  </si>
  <si>
    <t>Отклонение (факт)                          графа 5-графа 3</t>
  </si>
  <si>
    <t>% отклонения (факт)                   графа 5/ графа 3</t>
  </si>
  <si>
    <t>Отклонение (плана от факта)                          графа 4-графа 5</t>
  </si>
  <si>
    <t>(тыс.рублей)</t>
  </si>
  <si>
    <t>% исполнения                   графа 4/ графа 5</t>
  </si>
  <si>
    <t>Уточненный план на 01.04.2021</t>
  </si>
  <si>
    <t>Факт на 01.04.2021</t>
  </si>
  <si>
    <t>Сведения о расходах бюджета по муниципальным программам за 1 квартал 2022 года</t>
  </si>
  <si>
    <t>Уточненный план на 01.04.2022</t>
  </si>
  <si>
    <t>Факт на 01.04.2022</t>
  </si>
  <si>
    <t>Муниципальная программа «Формирование комфортной городской среды на территории муниципального образования город Медногорск Оренбургской области»</t>
  </si>
  <si>
    <t>Муниципальная программа «Повышение эффективности деятельности  администрации города Медногорска»</t>
  </si>
</sst>
</file>

<file path=xl/styles.xml><?xml version="1.0" encoding="utf-8"?>
<styleSheet xmlns="http://schemas.openxmlformats.org/spreadsheetml/2006/main">
  <numFmts count="6">
    <numFmt numFmtId="164" formatCode="0000000"/>
    <numFmt numFmtId="165" formatCode="0.0"/>
    <numFmt numFmtId="166" formatCode="#,##0.00;[Red]\-#,##0.00;0.00"/>
    <numFmt numFmtId="167" formatCode="0000000000"/>
    <numFmt numFmtId="168" formatCode="#,##0.00_ ;[Red]\-#,##0.00\ "/>
    <numFmt numFmtId="169" formatCode="#,##0.0_ ;[Red]\-#,##0.0\ "/>
  </numFmts>
  <fonts count="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24">
    <xf numFmtId="0" fontId="0" fillId="0" borderId="0" xfId="0"/>
    <xf numFmtId="164" fontId="4" fillId="2" borderId="1" xfId="1" applyNumberFormat="1" applyFont="1" applyFill="1" applyBorder="1" applyAlignment="1" applyProtection="1">
      <alignment wrapText="1"/>
      <protection hidden="1"/>
    </xf>
    <xf numFmtId="0" fontId="5" fillId="0" borderId="1" xfId="0" applyFont="1" applyBorder="1"/>
    <xf numFmtId="165" fontId="4" fillId="0" borderId="1" xfId="1" applyNumberFormat="1" applyFont="1" applyFill="1" applyBorder="1" applyAlignment="1" applyProtection="1">
      <alignment horizontal="center" vertical="center" readingOrder="1"/>
      <protection hidden="1"/>
    </xf>
    <xf numFmtId="165" fontId="5" fillId="0" borderId="1" xfId="0" applyNumberFormat="1" applyFont="1" applyBorder="1" applyAlignment="1">
      <alignment horizontal="center" vertical="center" readingOrder="1"/>
    </xf>
    <xf numFmtId="165" fontId="4" fillId="0" borderId="1" xfId="2" applyNumberFormat="1" applyFont="1" applyFill="1" applyBorder="1" applyAlignment="1" applyProtection="1">
      <alignment horizontal="center" vertical="center" readingOrder="1"/>
      <protection hidden="1"/>
    </xf>
    <xf numFmtId="165" fontId="5" fillId="0" borderId="1" xfId="0" applyNumberFormat="1" applyFont="1" applyFill="1" applyBorder="1" applyAlignment="1">
      <alignment horizontal="center" vertical="center" readingOrder="1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readingOrder="1"/>
      <protection hidden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/>
    <xf numFmtId="166" fontId="8" fillId="3" borderId="0" xfId="4" applyNumberFormat="1" applyFont="1" applyFill="1" applyBorder="1" applyAlignment="1" applyProtection="1">
      <protection hidden="1"/>
    </xf>
    <xf numFmtId="0" fontId="0" fillId="0" borderId="0" xfId="0" applyBorder="1"/>
    <xf numFmtId="167" fontId="8" fillId="3" borderId="0" xfId="4" applyNumberFormat="1" applyFont="1" applyFill="1" applyBorder="1" applyAlignment="1" applyProtection="1">
      <alignment wrapText="1"/>
      <protection hidden="1"/>
    </xf>
    <xf numFmtId="169" fontId="8" fillId="3" borderId="0" xfId="4" applyNumberFormat="1" applyFont="1" applyFill="1" applyBorder="1" applyAlignment="1" applyProtection="1">
      <protection hidden="1"/>
    </xf>
    <xf numFmtId="168" fontId="0" fillId="0" borderId="0" xfId="0" applyNumberFormat="1" applyBorder="1"/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7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>
      <selection activeCell="L12" sqref="L12"/>
    </sheetView>
  </sheetViews>
  <sheetFormatPr defaultRowHeight="12.75"/>
  <cols>
    <col min="1" max="1" width="54.85546875" customWidth="1"/>
    <col min="2" max="3" width="15.42578125" customWidth="1"/>
    <col min="4" max="5" width="15" customWidth="1"/>
    <col min="6" max="6" width="16.7109375" customWidth="1"/>
    <col min="7" max="8" width="16.42578125" customWidth="1"/>
    <col min="9" max="10" width="17" customWidth="1"/>
    <col min="12" max="12" width="35.140625" customWidth="1"/>
    <col min="13" max="14" width="20.5703125" customWidth="1"/>
    <col min="15" max="15" width="35.140625" customWidth="1"/>
  </cols>
  <sheetData>
    <row r="1" spans="1:15" ht="18.7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</row>
    <row r="2" spans="1:15">
      <c r="J2" s="12" t="s">
        <v>22</v>
      </c>
    </row>
    <row r="3" spans="1:15" ht="33" customHeight="1">
      <c r="A3" s="17" t="s">
        <v>14</v>
      </c>
      <c r="B3" s="14" t="s">
        <v>24</v>
      </c>
      <c r="C3" s="14" t="s">
        <v>25</v>
      </c>
      <c r="D3" s="16" t="s">
        <v>27</v>
      </c>
      <c r="E3" s="14" t="s">
        <v>28</v>
      </c>
      <c r="F3" s="14" t="s">
        <v>18</v>
      </c>
      <c r="G3" s="14" t="s">
        <v>19</v>
      </c>
      <c r="H3" s="16" t="s">
        <v>20</v>
      </c>
      <c r="I3" s="14" t="s">
        <v>21</v>
      </c>
      <c r="J3" s="16" t="s">
        <v>23</v>
      </c>
    </row>
    <row r="4" spans="1:15" ht="60" customHeight="1">
      <c r="A4" s="17"/>
      <c r="B4" s="15"/>
      <c r="C4" s="18"/>
      <c r="D4" s="16"/>
      <c r="E4" s="18"/>
      <c r="F4" s="15"/>
      <c r="G4" s="15"/>
      <c r="H4" s="16"/>
      <c r="I4" s="15"/>
      <c r="J4" s="16"/>
      <c r="L4" s="20"/>
      <c r="M4" s="20"/>
      <c r="N4" s="20"/>
      <c r="O4" s="20"/>
    </row>
    <row r="5" spans="1:15" ht="22.5" customHeight="1">
      <c r="A5" s="9">
        <v>1</v>
      </c>
      <c r="B5" s="7" t="s">
        <v>16</v>
      </c>
      <c r="C5" s="8">
        <v>3</v>
      </c>
      <c r="D5" s="10">
        <v>4</v>
      </c>
      <c r="E5" s="8">
        <v>5</v>
      </c>
      <c r="F5" s="7" t="s">
        <v>17</v>
      </c>
      <c r="G5" s="8">
        <v>7</v>
      </c>
      <c r="H5" s="10">
        <v>8</v>
      </c>
      <c r="I5" s="8">
        <v>9</v>
      </c>
      <c r="J5" s="10">
        <v>10</v>
      </c>
      <c r="L5" s="20"/>
      <c r="M5" s="20"/>
      <c r="N5" s="20"/>
      <c r="O5" s="20"/>
    </row>
    <row r="6" spans="1:15" ht="30" customHeight="1">
      <c r="A6" s="1" t="s">
        <v>1</v>
      </c>
      <c r="B6" s="5">
        <v>323654.8</v>
      </c>
      <c r="C6" s="3">
        <v>73226.600000000006</v>
      </c>
      <c r="D6" s="5">
        <v>344283</v>
      </c>
      <c r="E6" s="3">
        <v>79238.110749999978</v>
      </c>
      <c r="F6" s="3">
        <f>D6-B6</f>
        <v>20628.200000000012</v>
      </c>
      <c r="G6" s="3">
        <f>E6-C6</f>
        <v>6011.5107499999722</v>
      </c>
      <c r="H6" s="3">
        <f>E6/C6*100</f>
        <v>108.20946315956219</v>
      </c>
      <c r="I6" s="3">
        <f>D6-E6</f>
        <v>265044.88925000001</v>
      </c>
      <c r="J6" s="3">
        <f>E6/D6*100</f>
        <v>23.01540033925578</v>
      </c>
      <c r="L6" s="21"/>
      <c r="M6" s="22"/>
      <c r="N6" s="22"/>
      <c r="O6" s="20"/>
    </row>
    <row r="7" spans="1:15" ht="30">
      <c r="A7" s="1" t="s">
        <v>2</v>
      </c>
      <c r="B7" s="5">
        <v>61609.4</v>
      </c>
      <c r="C7" s="3">
        <v>17110.099999999999</v>
      </c>
      <c r="D7" s="5">
        <v>77435.563999999998</v>
      </c>
      <c r="E7" s="3">
        <v>16205.970110000002</v>
      </c>
      <c r="F7" s="3">
        <f t="shared" ref="F7:F22" si="0">D7-B7</f>
        <v>15826.163999999997</v>
      </c>
      <c r="G7" s="3">
        <f t="shared" ref="G7:G22" si="1">E7-C7</f>
        <v>-904.12988999999652</v>
      </c>
      <c r="H7" s="3">
        <f t="shared" ref="H7:H22" si="2">E7/C7*100</f>
        <v>94.715811771994339</v>
      </c>
      <c r="I7" s="3">
        <f t="shared" ref="I7:I22" si="3">D7-E7</f>
        <v>61229.593889999996</v>
      </c>
      <c r="J7" s="3">
        <f t="shared" ref="J7:J22" si="4">E7/D7*100</f>
        <v>20.928329662582431</v>
      </c>
      <c r="L7" s="21"/>
      <c r="M7" s="22"/>
      <c r="N7" s="22"/>
      <c r="O7" s="20"/>
    </row>
    <row r="8" spans="1:15" ht="45.75" customHeight="1">
      <c r="A8" s="1" t="s">
        <v>3</v>
      </c>
      <c r="B8" s="5">
        <v>35931.4</v>
      </c>
      <c r="C8" s="3">
        <v>7525.4</v>
      </c>
      <c r="D8" s="5">
        <v>36791.849350000004</v>
      </c>
      <c r="E8" s="3">
        <v>8305.40308</v>
      </c>
      <c r="F8" s="3">
        <f t="shared" si="0"/>
        <v>860.4493500000026</v>
      </c>
      <c r="G8" s="3">
        <f t="shared" si="1"/>
        <v>780.00308000000041</v>
      </c>
      <c r="H8" s="3">
        <f t="shared" si="2"/>
        <v>110.36493847503124</v>
      </c>
      <c r="I8" s="3">
        <f t="shared" si="3"/>
        <v>28486.446270000004</v>
      </c>
      <c r="J8" s="3">
        <f t="shared" si="4"/>
        <v>22.574029918939097</v>
      </c>
      <c r="L8" s="21"/>
      <c r="M8" s="22"/>
      <c r="N8" s="22"/>
      <c r="O8" s="20"/>
    </row>
    <row r="9" spans="1:15" ht="74.25" customHeight="1">
      <c r="A9" s="1" t="s">
        <v>4</v>
      </c>
      <c r="B9" s="5">
        <v>2306</v>
      </c>
      <c r="C9" s="3">
        <v>115.5</v>
      </c>
      <c r="D9" s="5">
        <v>3018.3339999999998</v>
      </c>
      <c r="E9" s="3">
        <v>362.82139000000001</v>
      </c>
      <c r="F9" s="3">
        <f t="shared" si="0"/>
        <v>712.33399999999983</v>
      </c>
      <c r="G9" s="3">
        <f t="shared" si="1"/>
        <v>247.32139000000001</v>
      </c>
      <c r="H9" s="3">
        <f t="shared" si="2"/>
        <v>314.13107359307361</v>
      </c>
      <c r="I9" s="3">
        <f t="shared" si="3"/>
        <v>2655.5126099999998</v>
      </c>
      <c r="J9" s="3">
        <f t="shared" si="4"/>
        <v>12.020584534382213</v>
      </c>
      <c r="L9" s="21"/>
      <c r="M9" s="22"/>
      <c r="N9" s="22"/>
      <c r="O9" s="20"/>
    </row>
    <row r="10" spans="1:15" ht="47.25" customHeight="1">
      <c r="A10" s="1" t="s">
        <v>5</v>
      </c>
      <c r="B10" s="5">
        <v>68</v>
      </c>
      <c r="C10" s="3">
        <v>0</v>
      </c>
      <c r="D10" s="5">
        <v>109.5</v>
      </c>
      <c r="E10" s="3">
        <v>4.93</v>
      </c>
      <c r="F10" s="3">
        <f t="shared" si="0"/>
        <v>41.5</v>
      </c>
      <c r="G10" s="3">
        <f t="shared" si="1"/>
        <v>4.93</v>
      </c>
      <c r="H10" s="3" t="e">
        <f t="shared" si="2"/>
        <v>#DIV/0!</v>
      </c>
      <c r="I10" s="3">
        <f t="shared" si="3"/>
        <v>104.57</v>
      </c>
      <c r="J10" s="3">
        <f t="shared" si="4"/>
        <v>4.5022831050228307</v>
      </c>
      <c r="L10" s="21"/>
      <c r="M10" s="22"/>
      <c r="N10" s="22"/>
      <c r="O10" s="20"/>
    </row>
    <row r="11" spans="1:15" ht="60">
      <c r="A11" s="1" t="s">
        <v>6</v>
      </c>
      <c r="B11" s="5">
        <v>1684</v>
      </c>
      <c r="C11" s="3">
        <v>54.7</v>
      </c>
      <c r="D11" s="5">
        <v>752.60199999999998</v>
      </c>
      <c r="E11" s="3">
        <v>58.854639999999996</v>
      </c>
      <c r="F11" s="3">
        <f t="shared" si="0"/>
        <v>-931.39800000000002</v>
      </c>
      <c r="G11" s="3">
        <f t="shared" si="1"/>
        <v>4.1546399999999934</v>
      </c>
      <c r="H11" s="3">
        <f t="shared" si="2"/>
        <v>107.59531992687386</v>
      </c>
      <c r="I11" s="3">
        <f t="shared" si="3"/>
        <v>693.74735999999996</v>
      </c>
      <c r="J11" s="3">
        <f t="shared" si="4"/>
        <v>7.8201546102720956</v>
      </c>
      <c r="L11" s="21"/>
      <c r="M11" s="22"/>
      <c r="N11" s="22"/>
      <c r="O11" s="20"/>
    </row>
    <row r="12" spans="1:15" ht="59.25" customHeight="1">
      <c r="A12" s="1" t="s">
        <v>7</v>
      </c>
      <c r="B12" s="5">
        <v>50</v>
      </c>
      <c r="C12" s="3">
        <v>22.4</v>
      </c>
      <c r="D12" s="5">
        <v>52.1</v>
      </c>
      <c r="E12" s="3">
        <v>3.5</v>
      </c>
      <c r="F12" s="3">
        <f t="shared" si="0"/>
        <v>2.1000000000000014</v>
      </c>
      <c r="G12" s="3">
        <f t="shared" si="1"/>
        <v>-18.899999999999999</v>
      </c>
      <c r="H12" s="3">
        <f t="shared" si="2"/>
        <v>15.625</v>
      </c>
      <c r="I12" s="3">
        <f t="shared" si="3"/>
        <v>48.6</v>
      </c>
      <c r="J12" s="3">
        <f t="shared" si="4"/>
        <v>6.7178502879078703</v>
      </c>
      <c r="L12" s="21"/>
      <c r="M12" s="22"/>
      <c r="N12" s="22"/>
      <c r="O12" s="20"/>
    </row>
    <row r="13" spans="1:15" ht="45.75" customHeight="1">
      <c r="A13" s="1" t="s">
        <v>15</v>
      </c>
      <c r="B13" s="5">
        <v>8807</v>
      </c>
      <c r="C13" s="3">
        <v>2207.5</v>
      </c>
      <c r="D13" s="5">
        <v>9002.5</v>
      </c>
      <c r="E13" s="3">
        <v>1964.5932700000001</v>
      </c>
      <c r="F13" s="3">
        <f t="shared" si="0"/>
        <v>195.5</v>
      </c>
      <c r="G13" s="3">
        <f t="shared" si="1"/>
        <v>-242.90672999999992</v>
      </c>
      <c r="H13" s="3">
        <f t="shared" si="2"/>
        <v>88.996297621744063</v>
      </c>
      <c r="I13" s="3">
        <f t="shared" si="3"/>
        <v>7037.9067299999997</v>
      </c>
      <c r="J13" s="3">
        <f t="shared" si="4"/>
        <v>21.822752235490142</v>
      </c>
      <c r="L13" s="21"/>
      <c r="M13" s="22"/>
      <c r="N13" s="22"/>
      <c r="O13" s="20"/>
    </row>
    <row r="14" spans="1:15" ht="44.25" customHeight="1">
      <c r="A14" s="1" t="s">
        <v>8</v>
      </c>
      <c r="B14" s="5">
        <v>13877.8</v>
      </c>
      <c r="C14" s="3">
        <v>11383.9</v>
      </c>
      <c r="D14" s="5">
        <v>81099.061119999998</v>
      </c>
      <c r="E14" s="3">
        <v>0</v>
      </c>
      <c r="F14" s="3">
        <f t="shared" si="0"/>
        <v>67221.261119999996</v>
      </c>
      <c r="G14" s="3">
        <f t="shared" si="1"/>
        <v>-11383.9</v>
      </c>
      <c r="H14" s="3">
        <f t="shared" si="2"/>
        <v>0</v>
      </c>
      <c r="I14" s="3">
        <f t="shared" si="3"/>
        <v>81099.061119999998</v>
      </c>
      <c r="J14" s="3">
        <f t="shared" si="4"/>
        <v>0</v>
      </c>
      <c r="L14" s="21"/>
      <c r="M14" s="22"/>
      <c r="N14" s="22"/>
      <c r="O14" s="20"/>
    </row>
    <row r="15" spans="1:15" ht="45">
      <c r="A15" s="1" t="s">
        <v>9</v>
      </c>
      <c r="B15" s="5">
        <v>3433.9</v>
      </c>
      <c r="C15" s="3">
        <v>840.9</v>
      </c>
      <c r="D15" s="5">
        <v>4221.5</v>
      </c>
      <c r="E15" s="3">
        <v>1022.71393</v>
      </c>
      <c r="F15" s="3">
        <f t="shared" si="0"/>
        <v>787.59999999999991</v>
      </c>
      <c r="G15" s="3">
        <f t="shared" si="1"/>
        <v>181.81393000000003</v>
      </c>
      <c r="H15" s="3">
        <f t="shared" si="2"/>
        <v>121.62134974432158</v>
      </c>
      <c r="I15" s="3">
        <f t="shared" si="3"/>
        <v>3198.7860700000001</v>
      </c>
      <c r="J15" s="3">
        <f t="shared" si="4"/>
        <v>24.226316001421296</v>
      </c>
      <c r="L15" s="21"/>
      <c r="M15" s="22"/>
      <c r="N15" s="22"/>
      <c r="O15" s="20"/>
    </row>
    <row r="16" spans="1:15" ht="33.75" customHeight="1">
      <c r="A16" s="1" t="s">
        <v>10</v>
      </c>
      <c r="B16" s="5">
        <v>55160.5</v>
      </c>
      <c r="C16" s="3">
        <v>5386</v>
      </c>
      <c r="D16" s="5">
        <v>133093.68134000001</v>
      </c>
      <c r="E16" s="3">
        <v>10515.99014</v>
      </c>
      <c r="F16" s="3">
        <f t="shared" si="0"/>
        <v>77933.18134000001</v>
      </c>
      <c r="G16" s="3">
        <f t="shared" si="1"/>
        <v>5129.9901399999999</v>
      </c>
      <c r="H16" s="3">
        <f t="shared" si="2"/>
        <v>195.24675343483105</v>
      </c>
      <c r="I16" s="3">
        <f t="shared" si="3"/>
        <v>122577.69120000002</v>
      </c>
      <c r="J16" s="3">
        <f t="shared" si="4"/>
        <v>7.9011941319257222</v>
      </c>
      <c r="L16" s="21"/>
      <c r="M16" s="22"/>
      <c r="N16" s="22"/>
      <c r="O16" s="20"/>
    </row>
    <row r="17" spans="1:15" ht="58.5" customHeight="1">
      <c r="A17" s="1" t="s">
        <v>11</v>
      </c>
      <c r="B17" s="5">
        <v>84173.5</v>
      </c>
      <c r="C17" s="3">
        <v>4120.3999999999996</v>
      </c>
      <c r="D17" s="5">
        <v>193917.21099000002</v>
      </c>
      <c r="E17" s="3">
        <v>7793.3102700000018</v>
      </c>
      <c r="F17" s="3">
        <f t="shared" si="0"/>
        <v>109743.71099000002</v>
      </c>
      <c r="G17" s="3">
        <f t="shared" si="1"/>
        <v>3672.9102700000021</v>
      </c>
      <c r="H17" s="3">
        <f t="shared" si="2"/>
        <v>189.13965318901083</v>
      </c>
      <c r="I17" s="3">
        <f t="shared" si="3"/>
        <v>186123.90072000003</v>
      </c>
      <c r="J17" s="3">
        <f t="shared" si="4"/>
        <v>4.0188852914153603</v>
      </c>
      <c r="L17" s="21"/>
      <c r="M17" s="22"/>
      <c r="N17" s="22"/>
      <c r="O17" s="20"/>
    </row>
    <row r="18" spans="1:15" ht="45">
      <c r="A18" s="1" t="s">
        <v>13</v>
      </c>
      <c r="B18" s="5">
        <v>15690.1</v>
      </c>
      <c r="C18" s="3">
        <v>1456.7</v>
      </c>
      <c r="D18" s="5">
        <v>20685.3995</v>
      </c>
      <c r="E18" s="3">
        <v>1300.2931299999998</v>
      </c>
      <c r="F18" s="3">
        <f t="shared" si="0"/>
        <v>4995.2994999999992</v>
      </c>
      <c r="G18" s="3">
        <f t="shared" si="1"/>
        <v>-156.40687000000025</v>
      </c>
      <c r="H18" s="3">
        <f t="shared" si="2"/>
        <v>89.262931969520139</v>
      </c>
      <c r="I18" s="3">
        <f t="shared" si="3"/>
        <v>19385.106370000001</v>
      </c>
      <c r="J18" s="3">
        <f t="shared" si="4"/>
        <v>6.2860431097789524</v>
      </c>
      <c r="L18" s="21"/>
      <c r="M18" s="22"/>
      <c r="N18" s="22"/>
      <c r="O18" s="20"/>
    </row>
    <row r="19" spans="1:15" ht="45">
      <c r="A19" s="1" t="s">
        <v>12</v>
      </c>
      <c r="B19" s="5">
        <v>246</v>
      </c>
      <c r="C19" s="3">
        <v>63</v>
      </c>
      <c r="D19" s="5">
        <v>228</v>
      </c>
      <c r="E19" s="3">
        <v>54</v>
      </c>
      <c r="F19" s="3">
        <f t="shared" si="0"/>
        <v>-18</v>
      </c>
      <c r="G19" s="3">
        <f t="shared" si="1"/>
        <v>-9</v>
      </c>
      <c r="H19" s="3">
        <f t="shared" si="2"/>
        <v>85.714285714285708</v>
      </c>
      <c r="I19" s="3">
        <f t="shared" si="3"/>
        <v>174</v>
      </c>
      <c r="J19" s="3">
        <f t="shared" si="4"/>
        <v>23.684210526315788</v>
      </c>
      <c r="L19" s="21"/>
      <c r="M19" s="22"/>
      <c r="N19" s="22"/>
      <c r="O19" s="20"/>
    </row>
    <row r="20" spans="1:15" ht="30">
      <c r="A20" s="1" t="s">
        <v>30</v>
      </c>
      <c r="B20" s="5">
        <v>42866.400000000001</v>
      </c>
      <c r="C20" s="3">
        <v>9060.2000000000007</v>
      </c>
      <c r="D20" s="5">
        <v>46214.057000000001</v>
      </c>
      <c r="E20" s="3">
        <v>10476.10108</v>
      </c>
      <c r="F20" s="3">
        <f t="shared" si="0"/>
        <v>3347.6569999999992</v>
      </c>
      <c r="G20" s="3">
        <f t="shared" si="1"/>
        <v>1415.9010799999996</v>
      </c>
      <c r="H20" s="3">
        <f t="shared" si="2"/>
        <v>115.6277022582283</v>
      </c>
      <c r="I20" s="3">
        <f t="shared" si="3"/>
        <v>35737.95592</v>
      </c>
      <c r="J20" s="3">
        <f t="shared" si="4"/>
        <v>22.668646208663308</v>
      </c>
      <c r="L20" s="21"/>
      <c r="M20" s="22"/>
      <c r="N20" s="22"/>
      <c r="O20" s="20"/>
    </row>
    <row r="21" spans="1:15" ht="45">
      <c r="A21" s="1" t="s">
        <v>29</v>
      </c>
      <c r="B21" s="5">
        <v>12627</v>
      </c>
      <c r="C21" s="3">
        <v>0</v>
      </c>
      <c r="D21" s="5">
        <v>159001.378</v>
      </c>
      <c r="E21" s="3">
        <v>5751.0553300000001</v>
      </c>
      <c r="F21" s="3">
        <f t="shared" si="0"/>
        <v>146374.378</v>
      </c>
      <c r="G21" s="3">
        <f t="shared" si="1"/>
        <v>5751.0553300000001</v>
      </c>
      <c r="H21" s="3" t="e">
        <f t="shared" si="2"/>
        <v>#DIV/0!</v>
      </c>
      <c r="I21" s="3">
        <f t="shared" si="3"/>
        <v>153250.32266999999</v>
      </c>
      <c r="J21" s="3">
        <f t="shared" si="4"/>
        <v>3.6169845836178856</v>
      </c>
      <c r="L21" s="21"/>
      <c r="M21" s="22"/>
      <c r="N21" s="22"/>
      <c r="O21" s="20"/>
    </row>
    <row r="22" spans="1:15" ht="14.25">
      <c r="A22" s="2" t="s">
        <v>0</v>
      </c>
      <c r="B22" s="6">
        <f t="shared" ref="B22:D22" si="5">SUM(B6:B21)</f>
        <v>662185.80000000005</v>
      </c>
      <c r="C22" s="4">
        <f t="shared" ref="C22:E22" si="6">SUM(C6:C21)</f>
        <v>132573.29999999999</v>
      </c>
      <c r="D22" s="6">
        <f t="shared" si="5"/>
        <v>1109905.7373000002</v>
      </c>
      <c r="E22" s="4">
        <f t="shared" si="6"/>
        <v>143057.64711999998</v>
      </c>
      <c r="F22" s="11">
        <f t="shared" si="0"/>
        <v>447719.93730000011</v>
      </c>
      <c r="G22" s="11">
        <f t="shared" si="1"/>
        <v>10484.347119999991</v>
      </c>
      <c r="H22" s="11">
        <f t="shared" si="2"/>
        <v>107.90833985425421</v>
      </c>
      <c r="I22" s="11">
        <f t="shared" si="3"/>
        <v>966848.09018000017</v>
      </c>
      <c r="J22" s="11">
        <f t="shared" si="4"/>
        <v>12.88917088292629</v>
      </c>
      <c r="L22" s="20"/>
      <c r="M22" s="20"/>
      <c r="N22" s="20"/>
      <c r="O22" s="20"/>
    </row>
    <row r="23" spans="1:15">
      <c r="L23" s="20"/>
      <c r="M23" s="20"/>
      <c r="N23" s="20"/>
      <c r="O23" s="20"/>
    </row>
    <row r="24" spans="1:15" ht="15.75">
      <c r="L24" s="20"/>
      <c r="M24" s="19"/>
      <c r="N24" s="20"/>
      <c r="O24" s="20"/>
    </row>
    <row r="25" spans="1:15">
      <c r="L25" s="20"/>
      <c r="M25" s="20"/>
      <c r="N25" s="20"/>
      <c r="O25" s="20"/>
    </row>
    <row r="26" spans="1:15">
      <c r="L26" s="20"/>
      <c r="M26" s="23"/>
      <c r="N26" s="23"/>
      <c r="O26" s="20"/>
    </row>
    <row r="27" spans="1:15">
      <c r="L27" s="20"/>
      <c r="M27" s="20"/>
      <c r="N27" s="20"/>
      <c r="O27" s="20"/>
    </row>
  </sheetData>
  <mergeCells count="11">
    <mergeCell ref="A1:J1"/>
    <mergeCell ref="F3:F4"/>
    <mergeCell ref="G3:G4"/>
    <mergeCell ref="H3:H4"/>
    <mergeCell ref="I3:I4"/>
    <mergeCell ref="J3:J4"/>
    <mergeCell ref="A3:A4"/>
    <mergeCell ref="D3:D4"/>
    <mergeCell ref="B3:B4"/>
    <mergeCell ref="C3:C4"/>
    <mergeCell ref="E3:E4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 2021 года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2019-12-06T08:04:57Z</cp:lastPrinted>
  <dcterms:created xsi:type="dcterms:W3CDTF">1996-10-08T23:32:33Z</dcterms:created>
  <dcterms:modified xsi:type="dcterms:W3CDTF">2022-11-25T04:04:50Z</dcterms:modified>
</cp:coreProperties>
</file>